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nichols\Documents\"/>
    </mc:Choice>
  </mc:AlternateContent>
  <xr:revisionPtr revIDLastSave="0" documentId="8_{70CDE046-5266-40C4-96F5-47CFC406381D}" xr6:coauthVersionLast="45" xr6:coauthVersionMax="45" xr10:uidLastSave="{00000000-0000-0000-0000-000000000000}"/>
  <bookViews>
    <workbookView xWindow="-120" yWindow="-120" windowWidth="29040" windowHeight="15225" tabRatio="798" xr2:uid="{00000000-000D-0000-FFFF-FFFF00000000}"/>
  </bookViews>
  <sheets>
    <sheet name="Sample Calculator - Discrete" sheetId="1" r:id="rId1"/>
    <sheet name="Data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27" i="1"/>
  <c r="C22" i="1"/>
  <c r="C14" i="1"/>
  <c r="K29" i="1" l="1"/>
  <c r="K30" i="1" l="1"/>
  <c r="C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Mike La Dolcetta</author>
  </authors>
  <commentList>
    <comment ref="B28" authorId="0" shapeId="0" xr:uid="{00000000-0006-0000-0000-000001000000}">
      <text>
        <r>
          <rPr>
            <sz val="8"/>
            <color indexed="81"/>
            <rFont val="Tahoma"/>
            <family val="2"/>
          </rPr>
          <t>This is the count of sample 1 results that had the outcome under consideration (for example, bank employees that answered "Yes."</t>
        </r>
      </text>
    </comment>
    <comment ref="B31" authorId="0" shapeId="0" xr:uid="{00000000-0006-0000-0000-000002000000}">
      <text>
        <r>
          <rPr>
            <sz val="8"/>
            <color indexed="81"/>
            <rFont val="Tahoma"/>
            <family val="2"/>
          </rPr>
          <t>This is the count of Sample 2 results that had the outcome under consideration (for example, bank employees that answered "Yes."</t>
        </r>
      </text>
    </comment>
  </commentList>
</comments>
</file>

<file path=xl/sharedStrings.xml><?xml version="1.0" encoding="utf-8"?>
<sst xmlns="http://schemas.openxmlformats.org/spreadsheetml/2006/main" count="43" uniqueCount="33">
  <si>
    <t>Z Score</t>
  </si>
  <si>
    <t>Sample Size</t>
  </si>
  <si>
    <t>Confidence Level</t>
  </si>
  <si>
    <t>Two Tailed Z Score Table</t>
  </si>
  <si>
    <t>Population Size</t>
  </si>
  <si>
    <t>SAMPLE SIZE CALCULATOR</t>
  </si>
  <si>
    <t>Zt</t>
  </si>
  <si>
    <t>Test</t>
  </si>
  <si>
    <t xml:space="preserve"> </t>
  </si>
  <si>
    <t>Margin of Error</t>
  </si>
  <si>
    <t>Margin of Error (%)</t>
  </si>
  <si>
    <t>How accurate do you need to be? Normally 2% or 5% is common for most bank applications.</t>
  </si>
  <si>
    <t>What is the total population you are trying to sample?</t>
  </si>
  <si>
    <t>How certain do you want to be? 95% certain is the most common for most bank applications.</t>
  </si>
  <si>
    <t>Comments</t>
  </si>
  <si>
    <t>Margin of error (for a two-tailed test)</t>
  </si>
  <si>
    <t>Representative Sample Size Needed</t>
  </si>
  <si>
    <t>Significant?</t>
  </si>
  <si>
    <t>Numerator</t>
  </si>
  <si>
    <t>Denomenator</t>
  </si>
  <si>
    <t>Set above confidence level, then enter sample size of first population</t>
  </si>
  <si>
    <t>Enter total population of Sample 1</t>
  </si>
  <si>
    <t>Enter Sample size of second population</t>
  </si>
  <si>
    <t>Enter total population of Sample 2</t>
  </si>
  <si>
    <t>MARGIN OF ERROR CALCULATOR</t>
  </si>
  <si>
    <t xml:space="preserve">Input the sample size to see the calculated margin of error. </t>
  </si>
  <si>
    <t>SIGNIFICANT SAMPLE TEST</t>
  </si>
  <si>
    <t>Input</t>
  </si>
  <si>
    <t>Outcome / Count For Sample 1</t>
  </si>
  <si>
    <t>Sample 1</t>
  </si>
  <si>
    <t>Outcome / Count For Sample 2</t>
  </si>
  <si>
    <t>Sample 2</t>
  </si>
  <si>
    <t>If "No," then little significant difference. If "Yes," then outcome is STATISTICALLY significantly different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</si>
</sst>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20"/>
      <color indexed="12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color indexed="23"/>
      <name val="Arial"/>
      <family val="2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Border="1"/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/>
    </xf>
    <xf numFmtId="9" fontId="0" fillId="0" borderId="4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9" fontId="0" fillId="0" borderId="6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0" fillId="0" borderId="0" xfId="0" applyBorder="1"/>
    <xf numFmtId="164" fontId="0" fillId="0" borderId="0" xfId="0" applyNumberFormat="1"/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8" xfId="0" applyNumberFormat="1" applyBorder="1" applyAlignment="1" applyProtection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vertical="top" wrapText="1"/>
    </xf>
    <xf numFmtId="0" fontId="15" fillId="4" borderId="0" xfId="0" applyFont="1" applyFill="1" applyAlignment="1">
      <alignment horizontal="center"/>
    </xf>
    <xf numFmtId="3" fontId="0" fillId="3" borderId="2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9" fontId="10" fillId="3" borderId="2" xfId="2" applyFont="1" applyFill="1" applyBorder="1" applyAlignment="1" applyProtection="1">
      <alignment horizontal="center"/>
      <protection locked="0"/>
    </xf>
    <xf numFmtId="0" fontId="15" fillId="4" borderId="10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4" borderId="10" xfId="0" applyFont="1" applyFill="1" applyBorder="1" applyAlignment="1"/>
    <xf numFmtId="0" fontId="16" fillId="4" borderId="1" xfId="0" applyFont="1" applyFill="1" applyBorder="1" applyAlignment="1"/>
    <xf numFmtId="0" fontId="7" fillId="0" borderId="0" xfId="0" applyFont="1" applyBorder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4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Border="1"/>
    <xf numFmtId="3" fontId="0" fillId="0" borderId="11" xfId="0" applyNumberFormat="1" applyBorder="1"/>
    <xf numFmtId="0" fontId="0" fillId="0" borderId="11" xfId="0" applyBorder="1" applyAlignment="1">
      <alignment vertical="center" wrapText="1"/>
    </xf>
    <xf numFmtId="3" fontId="0" fillId="0" borderId="11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3" fontId="9" fillId="3" borderId="14" xfId="0" applyNumberFormat="1" applyFont="1" applyFill="1" applyBorder="1" applyAlignment="1" applyProtection="1">
      <alignment horizontal="center"/>
      <protection locked="0"/>
    </xf>
    <xf numFmtId="3" fontId="9" fillId="3" borderId="2" xfId="0" applyNumberFormat="1" applyFont="1" applyFill="1" applyBorder="1" applyAlignment="1" applyProtection="1">
      <alignment horizontal="center"/>
      <protection locked="0"/>
    </xf>
    <xf numFmtId="0" fontId="15" fillId="4" borderId="12" xfId="0" applyFont="1" applyFill="1" applyBorder="1"/>
    <xf numFmtId="0" fontId="8" fillId="0" borderId="13" xfId="0" applyFont="1" applyBorder="1"/>
    <xf numFmtId="0" fontId="8" fillId="0" borderId="14" xfId="0" applyFont="1" applyBorder="1" applyAlignment="1">
      <alignment vertical="top" wrapText="1"/>
    </xf>
    <xf numFmtId="0" fontId="0" fillId="0" borderId="13" xfId="0" applyBorder="1"/>
    <xf numFmtId="0" fontId="10" fillId="0" borderId="14" xfId="0" applyFont="1" applyBorder="1"/>
    <xf numFmtId="0" fontId="11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3" fillId="2" borderId="2" xfId="1" applyBorder="1" applyAlignment="1">
      <alignment horizontal="center" vertical="center"/>
    </xf>
    <xf numFmtId="0" fontId="15" fillId="4" borderId="2" xfId="0" applyFont="1" applyFill="1" applyBorder="1" applyAlignment="1" applyProtection="1">
      <alignment horizontal="center"/>
    </xf>
    <xf numFmtId="0" fontId="15" fillId="4" borderId="1" xfId="0" applyFont="1" applyFill="1" applyBorder="1" applyAlignment="1" applyProtection="1">
      <alignment horizontal="center"/>
    </xf>
    <xf numFmtId="0" fontId="10" fillId="0" borderId="13" xfId="0" applyFont="1" applyBorder="1"/>
    <xf numFmtId="0" fontId="1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/>
    </xf>
    <xf numFmtId="0" fontId="1" fillId="0" borderId="14" xfId="0" applyFont="1" applyBorder="1"/>
    <xf numFmtId="0" fontId="16" fillId="4" borderId="10" xfId="0" applyFont="1" applyFill="1" applyBorder="1" applyAlignment="1" applyProtection="1">
      <alignment horizontal="center"/>
    </xf>
    <xf numFmtId="0" fontId="16" fillId="4" borderId="1" xfId="0" applyFont="1" applyFill="1" applyBorder="1" applyAlignment="1" applyProtection="1">
      <alignment horizontal="center"/>
    </xf>
    <xf numFmtId="0" fontId="14" fillId="0" borderId="11" xfId="0" applyFont="1" applyBorder="1" applyAlignment="1">
      <alignment horizontal="center"/>
    </xf>
  </cellXfs>
  <cellStyles count="3">
    <cellStyle name="Good" xfId="1" builtinId="26"/>
    <cellStyle name="Normal" xfId="0" builtinId="0"/>
    <cellStyle name="Percent" xfId="2" builtinId="5"/>
  </cellStyles>
  <dxfs count="2"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171161</xdr:colOff>
      <xdr:row>2</xdr:row>
      <xdr:rowOff>152340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304A77-1B40-4C72-B18E-F3F5A6CC9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14286" cy="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P42"/>
  <sheetViews>
    <sheetView tabSelected="1" workbookViewId="0">
      <selection activeCell="I9" sqref="I9"/>
    </sheetView>
  </sheetViews>
  <sheetFormatPr defaultRowHeight="12.75" x14ac:dyDescent="0.2"/>
  <cols>
    <col min="1" max="1" width="2.42578125" customWidth="1"/>
    <col min="2" max="2" width="29.7109375" style="1" customWidth="1"/>
    <col min="3" max="3" width="16.5703125" customWidth="1"/>
    <col min="4" max="4" width="2.28515625" customWidth="1"/>
    <col min="5" max="5" width="85.7109375" customWidth="1"/>
    <col min="6" max="6" width="9.5703125" bestFit="1" customWidth="1"/>
    <col min="10" max="11" width="16.28515625" hidden="1" customWidth="1"/>
  </cols>
  <sheetData>
    <row r="4" spans="1:16" ht="13.9" customHeight="1" x14ac:dyDescent="0.2"/>
    <row r="5" spans="1:16" ht="13.9" customHeight="1" thickBot="1" x14ac:dyDescent="0.3">
      <c r="A5" s="48"/>
      <c r="B5" s="72" t="s">
        <v>8</v>
      </c>
      <c r="C5" s="72"/>
      <c r="D5" s="72"/>
      <c r="E5" s="72"/>
      <c r="F5" s="72"/>
    </row>
    <row r="6" spans="1:16" ht="13.9" customHeight="1" x14ac:dyDescent="0.2">
      <c r="A6" s="44" t="s">
        <v>5</v>
      </c>
      <c r="C6" s="44"/>
      <c r="D6" s="44"/>
      <c r="E6" s="44"/>
      <c r="F6" s="44"/>
    </row>
    <row r="7" spans="1:16" ht="13.9" customHeight="1" x14ac:dyDescent="0.4">
      <c r="B7" s="11"/>
      <c r="C7" s="11"/>
      <c r="D7" s="11"/>
      <c r="E7" s="11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3.9" customHeight="1" x14ac:dyDescent="0.2">
      <c r="C8" s="29" t="s">
        <v>27</v>
      </c>
      <c r="E8" s="56" t="s">
        <v>14</v>
      </c>
      <c r="G8" s="13"/>
      <c r="H8" s="42"/>
      <c r="I8" s="42"/>
      <c r="J8" s="42"/>
      <c r="K8" s="42"/>
      <c r="L8" s="42"/>
      <c r="M8" s="13"/>
      <c r="N8" s="13"/>
      <c r="O8" s="13"/>
      <c r="P8" s="13"/>
    </row>
    <row r="9" spans="1:16" ht="13.9" customHeight="1" x14ac:dyDescent="0.2">
      <c r="B9" s="26" t="s">
        <v>4</v>
      </c>
      <c r="C9" s="30">
        <v>38583</v>
      </c>
      <c r="E9" s="57" t="s">
        <v>12</v>
      </c>
      <c r="G9" s="13"/>
      <c r="H9" s="42"/>
      <c r="I9" s="42"/>
      <c r="J9" s="42"/>
      <c r="K9" s="42"/>
      <c r="L9" s="42"/>
      <c r="M9" s="13"/>
      <c r="N9" s="13"/>
      <c r="O9" s="13"/>
      <c r="P9" s="13"/>
    </row>
    <row r="10" spans="1:16" ht="13.9" customHeight="1" x14ac:dyDescent="0.2">
      <c r="B10" s="26" t="s">
        <v>2</v>
      </c>
      <c r="C10" s="36">
        <v>0.95</v>
      </c>
      <c r="E10" s="57" t="s">
        <v>13</v>
      </c>
      <c r="G10" s="13"/>
      <c r="H10" s="42"/>
      <c r="I10" s="42"/>
      <c r="J10" s="42"/>
      <c r="K10" s="42"/>
      <c r="L10" s="42"/>
      <c r="M10" s="13"/>
      <c r="N10" s="13"/>
      <c r="O10" s="13"/>
      <c r="P10" s="13"/>
    </row>
    <row r="11" spans="1:16" ht="13.9" customHeight="1" x14ac:dyDescent="0.2">
      <c r="B11" s="28" t="s">
        <v>10</v>
      </c>
      <c r="C11" s="31">
        <v>3</v>
      </c>
      <c r="D11" s="12"/>
      <c r="E11" s="58" t="s">
        <v>11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13.9" customHeight="1" x14ac:dyDescent="0.25">
      <c r="B12" s="34"/>
      <c r="C12" s="35"/>
      <c r="D12" s="35"/>
      <c r="E12" s="35"/>
      <c r="F12" s="35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7.9" customHeight="1" x14ac:dyDescent="0.2">
      <c r="B13" s="4"/>
      <c r="C13" s="33"/>
    </row>
    <row r="14" spans="1:16" ht="25.9" customHeight="1" x14ac:dyDescent="0.2">
      <c r="B14" s="37" t="s">
        <v>16</v>
      </c>
      <c r="C14" s="46">
        <f>((LOOKUP(C10,Data!A6:A13,Data!B6:B13))^2*0.5*(1-0.5))/((C11/100)^2)/(1+((((LOOKUP(C10,Data!A6:A13,Data!B6:B13))^2*0.5*(1-0.5))/((C11/100)^2)-1)/C9))</f>
        <v>1038.4179328666469</v>
      </c>
    </row>
    <row r="15" spans="1:16" ht="9" customHeight="1" x14ac:dyDescent="0.2">
      <c r="B15" s="4"/>
      <c r="C15" s="32"/>
    </row>
    <row r="16" spans="1:16" ht="13.9" customHeight="1" thickBot="1" x14ac:dyDescent="0.25">
      <c r="A16" s="48"/>
      <c r="B16" s="47"/>
      <c r="C16" s="49"/>
      <c r="D16" s="48"/>
      <c r="E16" s="50"/>
      <c r="F16" s="51"/>
    </row>
    <row r="17" spans="1:11" ht="13.9" customHeight="1" x14ac:dyDescent="0.2">
      <c r="B17" s="2"/>
      <c r="C17" s="3"/>
      <c r="E17" s="4"/>
      <c r="F17" s="5"/>
    </row>
    <row r="18" spans="1:11" ht="13.9" customHeight="1" x14ac:dyDescent="0.25">
      <c r="A18" s="43" t="s">
        <v>24</v>
      </c>
      <c r="C18" s="24"/>
      <c r="D18" s="24"/>
      <c r="E18" s="24"/>
      <c r="F18" s="24"/>
    </row>
    <row r="19" spans="1:11" ht="13.9" customHeight="1" x14ac:dyDescent="0.2">
      <c r="B19" s="2"/>
      <c r="C19" s="29" t="s">
        <v>27</v>
      </c>
      <c r="E19" s="56" t="s">
        <v>14</v>
      </c>
    </row>
    <row r="20" spans="1:11" ht="13.9" customHeight="1" x14ac:dyDescent="0.2">
      <c r="B20" s="26" t="s">
        <v>1</v>
      </c>
      <c r="C20" s="30">
        <v>1000</v>
      </c>
      <c r="E20" s="59" t="s">
        <v>25</v>
      </c>
    </row>
    <row r="21" spans="1:11" ht="13.9" customHeight="1" x14ac:dyDescent="0.2">
      <c r="E21" s="59"/>
      <c r="I21" t="s">
        <v>8</v>
      </c>
    </row>
    <row r="22" spans="1:11" ht="13.9" customHeight="1" x14ac:dyDescent="0.2">
      <c r="B22" s="37" t="s">
        <v>9</v>
      </c>
      <c r="C22" s="45">
        <f>SQRT(((LOOKUP(C10,Data!A6:A13,Data!B6:B13))^2*0.5*(1-0.5))/C20)*100</f>
        <v>3.0990321069650117</v>
      </c>
      <c r="E22" s="60" t="s">
        <v>15</v>
      </c>
    </row>
    <row r="23" spans="1:11" ht="13.9" customHeight="1" x14ac:dyDescent="0.2"/>
    <row r="24" spans="1:11" ht="13.9" customHeight="1" thickBot="1" x14ac:dyDescent="0.25">
      <c r="A24" s="48"/>
      <c r="B24" s="47"/>
      <c r="C24" s="48"/>
      <c r="D24" s="48"/>
      <c r="E24" s="48"/>
      <c r="F24" s="48"/>
    </row>
    <row r="25" spans="1:11" ht="13.9" customHeight="1" x14ac:dyDescent="0.2">
      <c r="A25" s="13"/>
      <c r="B25" s="2"/>
      <c r="C25" s="13"/>
      <c r="D25" s="13"/>
      <c r="E25" s="13"/>
      <c r="F25" s="13"/>
    </row>
    <row r="26" spans="1:11" ht="13.9" customHeight="1" x14ac:dyDescent="0.2">
      <c r="A26" s="43" t="s">
        <v>26</v>
      </c>
    </row>
    <row r="27" spans="1:11" ht="13.9" customHeight="1" x14ac:dyDescent="0.2">
      <c r="C27" s="29" t="s">
        <v>27</v>
      </c>
      <c r="E27" s="56" t="s">
        <v>14</v>
      </c>
      <c r="J27" s="27" t="s">
        <v>18</v>
      </c>
      <c r="K27">
        <f>ABS((C28/C29)-(C31/C32))</f>
        <v>9.9999999999999978E-2</v>
      </c>
    </row>
    <row r="28" spans="1:11" ht="13.9" customHeight="1" x14ac:dyDescent="0.2">
      <c r="B28" s="68" t="s">
        <v>28</v>
      </c>
      <c r="C28" s="55">
        <v>20</v>
      </c>
      <c r="E28" s="66" t="s">
        <v>20</v>
      </c>
      <c r="J28" s="27" t="s">
        <v>19</v>
      </c>
      <c r="K28">
        <f>SQRT((C28+C31)/(C29+C32)*((1-((C28+C31)/(C29+C32)))*((1/C29)+(1/C32))))</f>
        <v>6.2692976933027722E-2</v>
      </c>
    </row>
    <row r="29" spans="1:11" ht="13.9" customHeight="1" x14ac:dyDescent="0.2">
      <c r="B29" s="68" t="s">
        <v>29</v>
      </c>
      <c r="C29" s="54">
        <v>100</v>
      </c>
      <c r="E29" s="66" t="s">
        <v>21</v>
      </c>
      <c r="J29" t="s">
        <v>6</v>
      </c>
      <c r="K29">
        <f>K27/K28</f>
        <v>1.595074997105749</v>
      </c>
    </row>
    <row r="30" spans="1:11" ht="13.9" customHeight="1" x14ac:dyDescent="0.2">
      <c r="B30" s="52"/>
      <c r="E30" s="59"/>
      <c r="J30" t="s">
        <v>7</v>
      </c>
      <c r="K30" s="14">
        <f>K29-LOOKUP(C10,J34:J41,K34:K41)</f>
        <v>-0.364925002894251</v>
      </c>
    </row>
    <row r="31" spans="1:11" ht="13.9" customHeight="1" x14ac:dyDescent="0.2">
      <c r="B31" s="68" t="s">
        <v>30</v>
      </c>
      <c r="C31" s="55">
        <v>27</v>
      </c>
      <c r="E31" s="66" t="s">
        <v>22</v>
      </c>
    </row>
    <row r="32" spans="1:11" ht="13.9" customHeight="1" x14ac:dyDescent="0.25">
      <c r="B32" s="68" t="s">
        <v>31</v>
      </c>
      <c r="C32" s="54">
        <v>90</v>
      </c>
      <c r="E32" s="66" t="s">
        <v>23</v>
      </c>
      <c r="J32" s="70" t="s">
        <v>3</v>
      </c>
      <c r="K32" s="71"/>
    </row>
    <row r="33" spans="1:11" ht="13.9" customHeight="1" x14ac:dyDescent="0.2">
      <c r="B33" s="53"/>
      <c r="E33" s="59"/>
      <c r="J33" s="64" t="s">
        <v>2</v>
      </c>
      <c r="K33" s="65" t="s">
        <v>0</v>
      </c>
    </row>
    <row r="34" spans="1:11" ht="13.9" customHeight="1" x14ac:dyDescent="0.2">
      <c r="B34" s="37" t="s">
        <v>17</v>
      </c>
      <c r="C34" s="63" t="str">
        <f>IF(K30&gt;0,"Yes","No")</f>
        <v>No</v>
      </c>
      <c r="E34" s="69" t="s">
        <v>32</v>
      </c>
      <c r="J34" s="17">
        <v>0.8</v>
      </c>
      <c r="K34" s="6">
        <v>1.28</v>
      </c>
    </row>
    <row r="35" spans="1:11" ht="13.9" customHeight="1" thickBot="1" x14ac:dyDescent="0.25">
      <c r="A35" s="48"/>
      <c r="B35" s="67"/>
      <c r="C35" s="62"/>
      <c r="D35" s="48"/>
      <c r="E35" s="48"/>
      <c r="F35" s="48"/>
      <c r="J35" s="7">
        <v>0.85</v>
      </c>
      <c r="K35" s="8">
        <v>1.44</v>
      </c>
    </row>
    <row r="36" spans="1:11" ht="13.9" customHeight="1" x14ac:dyDescent="0.2">
      <c r="C36" s="61"/>
      <c r="D36" s="61"/>
      <c r="E36" s="61"/>
      <c r="J36" s="7">
        <v>0.9</v>
      </c>
      <c r="K36" s="8">
        <v>1.65</v>
      </c>
    </row>
    <row r="37" spans="1:11" ht="13.9" customHeight="1" x14ac:dyDescent="0.2">
      <c r="C37" s="61"/>
      <c r="D37" s="61"/>
      <c r="E37" s="61"/>
      <c r="J37" s="7">
        <v>0.95</v>
      </c>
      <c r="K37" s="8">
        <v>1.96</v>
      </c>
    </row>
    <row r="38" spans="1:11" ht="13.9" customHeight="1" x14ac:dyDescent="0.2">
      <c r="B38" s="25" t="s">
        <v>8</v>
      </c>
      <c r="C38" s="61"/>
      <c r="D38" s="61"/>
      <c r="E38" s="61"/>
      <c r="J38" s="18">
        <v>0.96</v>
      </c>
      <c r="K38" s="15">
        <v>2.0550000000000002</v>
      </c>
    </row>
    <row r="39" spans="1:11" ht="13.9" customHeight="1" x14ac:dyDescent="0.2">
      <c r="D39" s="61"/>
      <c r="E39" s="61"/>
      <c r="J39" s="18">
        <v>0.97</v>
      </c>
      <c r="K39" s="16">
        <v>2.17</v>
      </c>
    </row>
    <row r="40" spans="1:11" ht="13.9" customHeight="1" x14ac:dyDescent="0.2">
      <c r="D40" s="61"/>
      <c r="E40" s="61"/>
      <c r="J40" s="18">
        <v>0.98</v>
      </c>
      <c r="K40" s="16">
        <v>2.33</v>
      </c>
    </row>
    <row r="41" spans="1:11" ht="12.75" customHeight="1" x14ac:dyDescent="0.2">
      <c r="J41" s="9">
        <v>0.99</v>
      </c>
      <c r="K41" s="10">
        <v>2.58</v>
      </c>
    </row>
    <row r="42" spans="1:11" x14ac:dyDescent="0.2">
      <c r="D42" s="23"/>
    </row>
  </sheetData>
  <mergeCells count="2">
    <mergeCell ref="J32:K32"/>
    <mergeCell ref="B5:F5"/>
  </mergeCells>
  <phoneticPr fontId="0" type="noConversion"/>
  <conditionalFormatting sqref="C34">
    <cfRule type="expression" dxfId="1" priority="1" stopIfTrue="1">
      <formula>$K$30&lt;0</formula>
    </cfRule>
    <cfRule type="expression" dxfId="0" priority="2" stopIfTrue="1">
      <formula>$K$30&gt;=0</formula>
    </cfRule>
  </conditionalFormatting>
  <pageMargins left="0.25" right="0.25" top="0.75" bottom="0.75" header="0.3" footer="0.3"/>
  <pageSetup orientation="landscape" r:id="rId1"/>
  <headerFooter differentFirst="1" alignWithMargins="0">
    <firstHeader xml:space="preserve">&amp;C  </firstHeader>
    <firstFooter xml:space="preserve">&amp;LSelect Classification Level&amp;C  </first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B13"/>
  <sheetViews>
    <sheetView workbookViewId="0">
      <selection activeCell="D6" sqref="D6"/>
    </sheetView>
  </sheetViews>
  <sheetFormatPr defaultRowHeight="12.75" x14ac:dyDescent="0.2"/>
  <cols>
    <col min="1" max="1" width="21" customWidth="1"/>
  </cols>
  <sheetData>
    <row r="4" spans="1:2" ht="15" x14ac:dyDescent="0.25">
      <c r="A4" s="40" t="s">
        <v>3</v>
      </c>
      <c r="B4" s="41"/>
    </row>
    <row r="5" spans="1:2" x14ac:dyDescent="0.2">
      <c r="A5" s="38" t="s">
        <v>2</v>
      </c>
      <c r="B5" s="39" t="s">
        <v>0</v>
      </c>
    </row>
    <row r="6" spans="1:2" x14ac:dyDescent="0.2">
      <c r="A6" s="21">
        <v>0.8</v>
      </c>
      <c r="B6" s="19">
        <v>1.28</v>
      </c>
    </row>
    <row r="7" spans="1:2" x14ac:dyDescent="0.2">
      <c r="A7" s="18">
        <v>0.85</v>
      </c>
      <c r="B7" s="16">
        <v>1.44</v>
      </c>
    </row>
    <row r="8" spans="1:2" x14ac:dyDescent="0.2">
      <c r="A8" s="18">
        <v>0.9</v>
      </c>
      <c r="B8" s="16">
        <v>1.65</v>
      </c>
    </row>
    <row r="9" spans="1:2" x14ac:dyDescent="0.2">
      <c r="A9" s="18">
        <v>0.95</v>
      </c>
      <c r="B9" s="16">
        <v>1.96</v>
      </c>
    </row>
    <row r="10" spans="1:2" x14ac:dyDescent="0.2">
      <c r="A10" s="18">
        <v>0.96</v>
      </c>
      <c r="B10" s="15">
        <v>2.0550000000000002</v>
      </c>
    </row>
    <row r="11" spans="1:2" x14ac:dyDescent="0.2">
      <c r="A11" s="18">
        <v>0.97</v>
      </c>
      <c r="B11" s="16">
        <v>2.17</v>
      </c>
    </row>
    <row r="12" spans="1:2" x14ac:dyDescent="0.2">
      <c r="A12" s="18">
        <v>0.98</v>
      </c>
      <c r="B12" s="16">
        <v>2.33</v>
      </c>
    </row>
    <row r="13" spans="1:2" x14ac:dyDescent="0.2">
      <c r="A13" s="22">
        <v>0.99</v>
      </c>
      <c r="B13" s="20">
        <v>2.58</v>
      </c>
    </row>
  </sheetData>
  <pageMargins left="0.7" right="0.7" top="0.75" bottom="0.75" header="0.3" footer="0.3"/>
  <headerFooter differentFirst="1">
    <firstHeader xml:space="preserve">&amp;C  </firstHeader>
    <firstFooter xml:space="preserve">&amp;LSelect Classification Level&amp;C 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Calculator - Discrete</vt:lpstr>
      <vt:lpstr>Data</vt:lpstr>
    </vt:vector>
  </TitlesOfParts>
  <Company>ASQ Section 1114 Hampton Roads 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 Sampling</dc:title>
  <dc:subject>Statistics</dc:subject>
  <dc:creator>cnichols@centerstatebank.com</dc:creator>
  <cp:keywords>Public</cp:keywords>
  <cp:lastModifiedBy>Chris Nichols</cp:lastModifiedBy>
  <cp:lastPrinted>2015-03-14T21:29:25Z</cp:lastPrinted>
  <dcterms:created xsi:type="dcterms:W3CDTF">2004-07-27T15:58:20Z</dcterms:created>
  <dcterms:modified xsi:type="dcterms:W3CDTF">2021-02-22T06:08:08Z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8074f729-422c-477c-91fc-cd736db4752e</vt:lpwstr>
  </property>
  <property fmtid="{D5CDD505-2E9C-101B-9397-08002B2CF9AE}" pid="3" name="Classification">
    <vt:lpwstr>Public</vt:lpwstr>
  </property>
</Properties>
</file>